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<sst xmlns="http://schemas.openxmlformats.org/spreadsheetml/2006/main" count="191" uniqueCount="94">
  <si>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</si>
  <si>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</si>
  <si>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</si>
  <si>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</si>
  <si>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</si>
  <si>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</si>
  <si>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</si>
  <si>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</si>
  <si>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</si>
  <si>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</si>
  <si>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</si>
  <si>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</si>
  <si>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</si>
  <si>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</si>
  <si>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</si>
  <si>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</si>
  <si>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</si>
  <si>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</si>
  <si>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</si>
  <si>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</si>
  <si>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</si>
  <si>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</si>
  <si>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</si>
  <si>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</si>
  <si>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</si>
  <si>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</si>
  <si>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</si>
  <si>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</si>
  <si>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</si>
  <si>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</si>
  <si>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</si>
  <si>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</si>
  <si>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</si>
  <si>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</si>
  <si>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</si>
  <si>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</si>
  <si>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</si>
  <si>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</si>
  <si>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</si>
  <si>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</si>
  <si>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</si>
  <si>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</si>
  <si>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</si>
  <si>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</si>
  <si>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</si>
  <si>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</si>
  <si>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</si>
  <si>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</si>
  <si>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</si>
  <si>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</si>
  <si>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</si>
  <si>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</si>
  <si>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</si>
  <si>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</si>
  <si>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</si>
  <si>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</si>
  <si>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</si>
  <si>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</si>
  <si>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</si>
  <si>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</si>
  <si>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</si>
  <si>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</si>
  <si>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</si>
  <si>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</si>
  <si>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</si>
  <si>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</si>
  <si>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</si>
  <si>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</si>
  <si>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</si>
  <si>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</si>
  <si>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</si>
  <si>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</si>
  <si>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</si>
  <si>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</si>
  <si>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</si>
  <si>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</si>
  <si>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</si>
  <si>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</si>
  <si>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</si>
  <si>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</si>
  <si>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</si>
  <si>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</si>
  <si>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</si>
  <si>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</si>
  <si>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</si>
  <si>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</si>
  <si>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</si>
  <si>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</si>
  <si>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</si>
  <si>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</si>
  <si>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16.04.2018</t>
  </si>
  <si>
    <r>
      <t xml:space="preserve">станом на 16.04.2018р.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</si>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</sst>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5.6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0"/>
        <c:lblOffset val="100"/>
        <c:tickLblSkip val="1"/>
        <c:noMultiLvlLbl val="0"/>
      </c:catAx>
      <c:valAx>
        <c:axId val="510382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0"/>
        <c:lblOffset val="100"/>
        <c:tickLblSkip val="1"/>
        <c:noMultiLvlLbl val="0"/>
      </c:catAx>
      <c:valAx>
        <c:axId val="404607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auto val="0"/>
        <c:lblOffset val="100"/>
        <c:tickLblSkip val="1"/>
        <c:noMultiLvlLbl val="0"/>
      </c:catAx>
      <c:valAx>
        <c:axId val="560924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815"/>
        <c:crosses val="autoZero"/>
        <c:auto val="0"/>
        <c:lblOffset val="100"/>
        <c:tickLblSkip val="1"/>
        <c:noMultiLvlLbl val="0"/>
      </c:catAx>
      <c:valAx>
        <c:axId val="471948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100152"/>
        <c:axId val="64683641"/>
      </c:bar3D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00152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281858"/>
        <c:axId val="4883539"/>
      </c:bar3D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432 947,4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-75 769,2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-69 343,9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6036.286666666667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6036.3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6036.3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6036.3</v>
      </c>
      <c r="R7" s="71">
        <v>0</v>
      </c>
      <c r="S7" s="72">
        <v>0</v>
      </c>
      <c r="T7" s="73">
        <v>130.25</v>
      </c>
      <c r="U7" s="131">
        <v>0</v>
      </c>
      <c r="V7" s="13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6036.3</v>
      </c>
      <c r="R8" s="71">
        <v>113.15</v>
      </c>
      <c r="S8" s="72">
        <v>0</v>
      </c>
      <c r="T8" s="70">
        <v>10</v>
      </c>
      <c r="U8" s="110">
        <v>0</v>
      </c>
      <c r="V8" s="111"/>
      <c r="W8" s="68">
        <f t="shared" si="3"/>
        <v>123.15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6036.3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6036.3</v>
      </c>
      <c r="R10" s="71">
        <v>0</v>
      </c>
      <c r="S10" s="72">
        <v>0</v>
      </c>
      <c r="T10" s="70">
        <v>7</v>
      </c>
      <c r="U10" s="110">
        <v>0</v>
      </c>
      <c r="V10" s="11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6036.3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6036.3</v>
      </c>
      <c r="R12" s="69">
        <v>0</v>
      </c>
      <c r="S12" s="65">
        <v>0</v>
      </c>
      <c r="T12" s="70">
        <v>0</v>
      </c>
      <c r="U12" s="110">
        <v>0</v>
      </c>
      <c r="V12" s="111"/>
      <c r="W12" s="68">
        <f t="shared" si="3"/>
        <v>0</v>
      </c>
    </row>
    <row r="13" spans="1:23" ht="12.75">
      <c r="A13" s="10">
        <v>43206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6036.3</v>
      </c>
      <c r="R13" s="69"/>
      <c r="S13" s="65"/>
      <c r="T13" s="70"/>
      <c r="U13" s="110"/>
      <c r="V13" s="111"/>
      <c r="W13" s="68">
        <f t="shared" si="3"/>
        <v>0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6036.3</v>
      </c>
      <c r="R14" s="69"/>
      <c r="S14" s="65"/>
      <c r="T14" s="74"/>
      <c r="U14" s="110"/>
      <c r="V14" s="111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6036.3</v>
      </c>
      <c r="R15" s="69"/>
      <c r="S15" s="65"/>
      <c r="T15" s="74"/>
      <c r="U15" s="110"/>
      <c r="V15" s="111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6036.3</v>
      </c>
      <c r="R16" s="69"/>
      <c r="S16" s="65"/>
      <c r="T16" s="74"/>
      <c r="U16" s="110"/>
      <c r="V16" s="111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6036.3</v>
      </c>
      <c r="R17" s="69"/>
      <c r="S17" s="65"/>
      <c r="T17" s="74"/>
      <c r="U17" s="110"/>
      <c r="V17" s="111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6036.3</v>
      </c>
      <c r="R18" s="69"/>
      <c r="S18" s="65"/>
      <c r="T18" s="70"/>
      <c r="U18" s="110"/>
      <c r="V18" s="111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6036.3</v>
      </c>
      <c r="R19" s="69"/>
      <c r="S19" s="65"/>
      <c r="T19" s="70"/>
      <c r="U19" s="110"/>
      <c r="V19" s="111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6036.3</v>
      </c>
      <c r="R20" s="69"/>
      <c r="S20" s="65"/>
      <c r="T20" s="70"/>
      <c r="U20" s="110"/>
      <c r="V20" s="111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6036.3</v>
      </c>
      <c r="R21" s="102"/>
      <c r="S21" s="103"/>
      <c r="T21" s="104"/>
      <c r="U21" s="110"/>
      <c r="V21" s="111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6036.3</v>
      </c>
      <c r="R22" s="98"/>
      <c r="S22" s="99"/>
      <c r="T22" s="100"/>
      <c r="U22" s="125"/>
      <c r="V22" s="126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35796.9</v>
      </c>
      <c r="C23" s="85">
        <f t="shared" si="4"/>
        <v>2170.7000000000003</v>
      </c>
      <c r="D23" s="107">
        <f t="shared" si="4"/>
        <v>218.7</v>
      </c>
      <c r="E23" s="107">
        <f t="shared" si="4"/>
        <v>1952</v>
      </c>
      <c r="F23" s="85">
        <f t="shared" si="4"/>
        <v>826.9</v>
      </c>
      <c r="G23" s="85">
        <f t="shared" si="4"/>
        <v>2133.4</v>
      </c>
      <c r="H23" s="85">
        <f t="shared" si="4"/>
        <v>10069.8</v>
      </c>
      <c r="I23" s="85">
        <f t="shared" si="4"/>
        <v>995</v>
      </c>
      <c r="J23" s="85">
        <f t="shared" si="4"/>
        <v>444.65</v>
      </c>
      <c r="K23" s="85">
        <f t="shared" si="4"/>
        <v>579.3</v>
      </c>
      <c r="L23" s="85">
        <f t="shared" si="4"/>
        <v>1137.4</v>
      </c>
      <c r="M23" s="84">
        <f t="shared" si="4"/>
        <v>172.52999999999952</v>
      </c>
      <c r="N23" s="84">
        <f t="shared" si="4"/>
        <v>54326.58</v>
      </c>
      <c r="O23" s="84">
        <f t="shared" si="4"/>
        <v>126200</v>
      </c>
      <c r="P23" s="86">
        <f>N23/O23</f>
        <v>0.4304800316957211</v>
      </c>
      <c r="Q23" s="2"/>
      <c r="R23" s="75">
        <f>SUM(R4:R22)</f>
        <v>189.15</v>
      </c>
      <c r="S23" s="75">
        <f>SUM(S4:S22)</f>
        <v>0</v>
      </c>
      <c r="T23" s="75">
        <f>SUM(T4:T22)</f>
        <v>260.75</v>
      </c>
      <c r="U23" s="127">
        <f>SUM(U4:U22)</f>
        <v>0</v>
      </c>
      <c r="V23" s="128"/>
      <c r="W23" s="75">
        <f>R23+S23+U23+T23+V23</f>
        <v>449.9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43206</v>
      </c>
      <c r="S28" s="130">
        <v>1.88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43206</v>
      </c>
      <c r="S38" s="119">
        <v>6397.650409999999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6397.650409999999</v>
      </c>
      <c r="B29" s="45">
        <v>3015</v>
      </c>
      <c r="C29" s="45">
        <v>1390.87</v>
      </c>
      <c r="D29" s="45">
        <v>806.429</v>
      </c>
      <c r="E29" s="45">
        <v>806.46</v>
      </c>
      <c r="F29" s="45">
        <v>8000</v>
      </c>
      <c r="G29" s="45">
        <v>1718.57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3918.8999999999996</v>
      </c>
      <c r="N29" s="47">
        <f>M29-L29</f>
        <v>-7910.529</v>
      </c>
      <c r="O29" s="161">
        <f>квітень!S28</f>
        <v>1.88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254592.45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45913.62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79142.44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7768.67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29776.29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11236.949999999975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432947.42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1718.57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2018-04-16T09:40:12Z</dcterms:modified>
  <cp:category/>
  <cp:version/>
  <cp:contentType/>
  <cp:contentStatus/>
</cp:coreProperties>
</file>